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<sst xmlns="http://schemas.openxmlformats.org/spreadsheetml/2006/main" count="122" uniqueCount="63">
  <si>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</si>
  <si>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</si>
  <si>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</si>
  <si>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</si>
  <si>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</si>
  <si>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</si>
  <si>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</si>
  <si>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</si>
  <si>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</si>
  <si>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</si>
  <si>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</si>
  <si>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</si>
  <si>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</si>
  <si>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</si>
  <si>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</si>
  <si>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</si>
  <si>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</si>
  <si>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</si>
  <si>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</si>
  <si>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</si>
  <si>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</si>
  <si>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</si>
  <si>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</si>
  <si>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</si>
  <si>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</si>
  <si>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</si>
  <si>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</si>
  <si>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</si>
  <si>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2012-2013</t>
  </si>
  <si>
    <t>1a DVISIÓ MASCULINA A</t>
  </si>
  <si>
    <t>DIAGONAL A</t>
  </si>
  <si>
    <t>NÀSTIC A</t>
  </si>
  <si>
    <t>CATS</t>
  </si>
  <si>
    <t>SWEETRADE A</t>
  </si>
  <si>
    <t>JOVENTUT AL-VICI A</t>
  </si>
  <si>
    <t>NEW STRIKES</t>
  </si>
  <si>
    <t>MARCIAL OVIDE MARRON</t>
  </si>
  <si>
    <t>MOISÉS PÉREZ IBÁÑEZ</t>
  </si>
  <si>
    <t>AXEL GUIMÓ MIRANDA</t>
  </si>
  <si>
    <t>PIERRE-LUC SÁNCHEZ</t>
  </si>
  <si>
    <t>GERARD MORENO CASTAN</t>
  </si>
  <si>
    <t>JOSÉ MARTÍNEZ LOPEZOSA</t>
  </si>
  <si>
    <t>ÁNGEL RUBIO TOCADOS</t>
  </si>
  <si>
    <t>MIGUEL CASANOVA SÁNCHEZ</t>
  </si>
  <si>
    <t>MANUEL HERNÁNDEZ JABALERA</t>
  </si>
  <si>
    <t>PEDRO LÓPEZ MORENO</t>
  </si>
  <si>
    <t>PABLO CABALLERO CORBALAN</t>
  </si>
  <si>
    <t>RAFAEL PUIG MARTÍ</t>
  </si>
  <si>
    <t>RAUL GÁLVEZ GALISTEO</t>
  </si>
  <si>
    <t>ARTUR COLOMER SOLER</t>
  </si>
  <si>
    <t>JOAN PIQUÉ REIG</t>
  </si>
  <si>
    <t>VÍCTOR HURTADO FERMÍN</t>
  </si>
  <si>
    <t>DAVID ANSALDO MOLINA</t>
  </si>
  <si>
    <t>JOVENTUT AL-VCI A</t>
  </si>
  <si>
    <t>LLUÍS MONTFORT RIFÉ</t>
  </si>
  <si>
    <t>FERNANDO GÓMEZ QUIRANTE</t>
  </si>
  <si>
    <t>SASHA MALDONADO BORI</t>
  </si>
  <si>
    <t>JOAN CREUS MARTORI</t>
  </si>
  <si>
    <t>DAVID GARRIGA PERIS</t>
  </si>
  <si>
    <t>PEDRO TUDELA MARTÍN</t>
  </si>
  <si>
    <t>ENRIQUE CHARCO HERNÁNDEZ</t>
  </si>
  <si>
    <t>DANIEL SORIA SORIA</t>
  </si>
  <si>
    <t>MARC CHARCO ORIOL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</si>
</sst>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15" fontId="19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3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41188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9</v>
      </c>
      <c r="G9" s="28" t="s">
        <v>31</v>
      </c>
      <c r="I9" s="30">
        <v>1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3</v>
      </c>
      <c r="F11" s="30"/>
      <c r="G11" s="28" t="s">
        <v>33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8</v>
      </c>
      <c r="F13" s="30"/>
      <c r="G13" s="28" t="s">
        <v>35</v>
      </c>
      <c r="I13" s="30">
        <v>2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JOVENTUT AL-VICI A</v>
      </c>
      <c r="E15" s="30">
        <v>8</v>
      </c>
      <c r="F15" s="30"/>
      <c r="G15" s="28" t="str">
        <f>G11</f>
        <v>SWEETRADE A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DIAGONAL A</v>
      </c>
      <c r="E17" s="30">
        <v>10</v>
      </c>
      <c r="F17" s="30"/>
      <c r="G17" s="28" t="str">
        <f>G13</f>
        <v>NEW STRIKES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NÀSTIC A</v>
      </c>
      <c r="E19" s="30">
        <v>6</v>
      </c>
      <c r="F19" s="30"/>
      <c r="G19" s="28" t="str">
        <f>C11</f>
        <v>CATS</v>
      </c>
      <c r="I19" s="30">
        <v>4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CATS</v>
      </c>
      <c r="E21" s="30">
        <v>5</v>
      </c>
      <c r="F21" s="30"/>
      <c r="G21" s="28" t="str">
        <f>C9</f>
        <v>DIAGONAL A</v>
      </c>
      <c r="I21" s="30">
        <v>5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NÀSTIC A</v>
      </c>
      <c r="E23" s="30">
        <v>3</v>
      </c>
      <c r="F23" s="30"/>
      <c r="G23" s="28" t="str">
        <f>C13</f>
        <v>JOVENTUT AL-VICI A</v>
      </c>
      <c r="I23" s="30">
        <v>7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NEW STRIKES</v>
      </c>
      <c r="E25" s="30">
        <v>2</v>
      </c>
      <c r="F25" s="30"/>
      <c r="G25" s="28" t="str">
        <f>G11</f>
        <v>SWEETRADE A</v>
      </c>
      <c r="I25" s="30">
        <v>8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NÀSTIC A</v>
      </c>
      <c r="E27" s="30">
        <v>9</v>
      </c>
      <c r="F27" s="30"/>
      <c r="G27" s="28" t="str">
        <f>G13</f>
        <v>NEW STRIKES</v>
      </c>
      <c r="I27" s="30">
        <v>1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SWEETRADE A</v>
      </c>
      <c r="E29" s="30">
        <v>6</v>
      </c>
      <c r="F29" s="30"/>
      <c r="G29" s="28" t="str">
        <f>C9</f>
        <v>DIAGONAL A</v>
      </c>
      <c r="I29" s="30">
        <v>4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CATS</v>
      </c>
      <c r="E31" s="30">
        <v>0</v>
      </c>
      <c r="G31" s="28" t="str">
        <f>C13</f>
        <v>JOVENTUT AL-VICI A</v>
      </c>
      <c r="I31" s="30">
        <v>10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DIAGONAL A</v>
      </c>
      <c r="E33" s="30">
        <v>8</v>
      </c>
      <c r="G33" s="28" t="str">
        <f>C13</f>
        <v>JOVENTUT AL-VICI A</v>
      </c>
      <c r="I33" s="30">
        <v>2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NEW STRIKES</v>
      </c>
      <c r="E35" s="30">
        <v>2</v>
      </c>
      <c r="G35" s="28" t="str">
        <f>C11</f>
        <v>CATS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SWEETRADE A</v>
      </c>
      <c r="E37" s="30">
        <v>9</v>
      </c>
      <c r="G37" s="28" t="str">
        <f>G9</f>
        <v>NÀSTIC A</v>
      </c>
      <c r="I37" s="30">
        <v>1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30</v>
      </c>
      <c r="C45" s="44"/>
      <c r="D45" s="45"/>
      <c r="E45" s="46">
        <f>9+10+5+4+8</f>
        <v>36</v>
      </c>
      <c r="F45" s="47"/>
      <c r="G45" s="47"/>
      <c r="H45" s="48">
        <f>SUM(E45:G45)</f>
        <v>36</v>
      </c>
      <c r="J45" s="1"/>
      <c r="K45" s="1"/>
    </row>
    <row r="46" spans="2:11" ht="21">
      <c r="B46" s="49" t="s">
        <v>34</v>
      </c>
      <c r="C46" s="50"/>
      <c r="D46" s="36"/>
      <c r="E46" s="46">
        <f>8+8+7+10+2</f>
        <v>35</v>
      </c>
      <c r="F46" s="51"/>
      <c r="G46" s="51"/>
      <c r="H46" s="48">
        <f>SUM(E46:G46)</f>
        <v>35</v>
      </c>
      <c r="J46" s="52"/>
      <c r="K46" s="52"/>
    </row>
    <row r="47" spans="2:11" ht="21">
      <c r="B47" s="43" t="s">
        <v>33</v>
      </c>
      <c r="C47" s="44"/>
      <c r="D47" s="45"/>
      <c r="E47" s="46">
        <f>7+2+8+6+9</f>
        <v>32</v>
      </c>
      <c r="F47" s="47"/>
      <c r="G47" s="47"/>
      <c r="H47" s="48">
        <f>SUM(E47:G47)</f>
        <v>32</v>
      </c>
      <c r="J47" s="52"/>
      <c r="K47" s="52"/>
    </row>
    <row r="48" spans="2:11" ht="21">
      <c r="B48" s="43" t="s">
        <v>31</v>
      </c>
      <c r="C48" s="53"/>
      <c r="D48" s="54"/>
      <c r="E48" s="46">
        <f>1+6+3+9+1</f>
        <v>20</v>
      </c>
      <c r="F48" s="47"/>
      <c r="G48" s="47"/>
      <c r="H48" s="48">
        <f>SUM(E48:G48)</f>
        <v>20</v>
      </c>
      <c r="J48" s="52"/>
      <c r="K48" s="52"/>
    </row>
    <row r="49" spans="2:11" ht="21">
      <c r="B49" s="43" t="s">
        <v>32</v>
      </c>
      <c r="C49" s="53"/>
      <c r="D49" s="54"/>
      <c r="E49" s="46">
        <f>3+4+5+0+8</f>
        <v>20</v>
      </c>
      <c r="F49" s="47"/>
      <c r="G49" s="47"/>
      <c r="H49" s="48">
        <f>SUM(E49:G49)</f>
        <v>20</v>
      </c>
      <c r="J49" s="52"/>
      <c r="K49" s="52"/>
    </row>
    <row r="50" spans="2:11" ht="21">
      <c r="B50" s="43" t="s">
        <v>35</v>
      </c>
      <c r="C50" s="44"/>
      <c r="D50" s="45"/>
      <c r="E50" s="46">
        <f>2+0+2+1+2</f>
        <v>7</v>
      </c>
      <c r="F50" s="47"/>
      <c r="G50" s="47"/>
      <c r="H50" s="48">
        <f>SUM(E50:G50)</f>
        <v>7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D5" sqref="D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/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D9" s="29"/>
      <c r="E9" s="30"/>
      <c r="I9" s="30"/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E11" s="30"/>
      <c r="F11" s="30"/>
      <c r="I11" s="30"/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E13" s="30"/>
      <c r="F13" s="30"/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>
        <f>C13</f>
        <v>0</v>
      </c>
      <c r="E15" s="30"/>
      <c r="F15" s="30"/>
      <c r="G15" s="28">
        <f>G11</f>
        <v>0</v>
      </c>
      <c r="I15" s="30"/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>
        <f>C9</f>
        <v>0</v>
      </c>
      <c r="E17" s="30"/>
      <c r="F17" s="30"/>
      <c r="G17" s="28">
        <f>G13</f>
        <v>0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>
        <f>G9</f>
        <v>0</v>
      </c>
      <c r="E19" s="30"/>
      <c r="F19" s="30"/>
      <c r="G19" s="28">
        <f>C11</f>
        <v>0</v>
      </c>
      <c r="I19" s="30"/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>
        <f>C11</f>
        <v>0</v>
      </c>
      <c r="E21" s="30"/>
      <c r="F21" s="30"/>
      <c r="G21" s="28">
        <f>C9</f>
        <v>0</v>
      </c>
      <c r="I21" s="30"/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>
        <f>G9</f>
        <v>0</v>
      </c>
      <c r="E23" s="30"/>
      <c r="F23" s="30"/>
      <c r="G23" s="28">
        <f>C13</f>
        <v>0</v>
      </c>
      <c r="I23" s="30"/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>
        <f>G13</f>
        <v>0</v>
      </c>
      <c r="E25" s="30"/>
      <c r="F25" s="30"/>
      <c r="G25" s="28">
        <f>G11</f>
        <v>0</v>
      </c>
      <c r="I25" s="30"/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>
        <f>G9</f>
        <v>0</v>
      </c>
      <c r="E27" s="30"/>
      <c r="F27" s="30"/>
      <c r="G27" s="28">
        <f>G13</f>
        <v>0</v>
      </c>
      <c r="I27" s="30"/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>
        <f>G11</f>
        <v>0</v>
      </c>
      <c r="E29" s="30"/>
      <c r="F29" s="30"/>
      <c r="G29" s="28">
        <f>C9</f>
        <v>0</v>
      </c>
      <c r="I29" s="30"/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>
        <f>C11</f>
        <v>0</v>
      </c>
      <c r="E31" s="30"/>
      <c r="G31" s="28">
        <f>C13</f>
        <v>0</v>
      </c>
      <c r="I31" s="30"/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>
        <f>C9</f>
        <v>0</v>
      </c>
      <c r="E33" s="30"/>
      <c r="G33" s="28">
        <f>C13</f>
        <v>0</v>
      </c>
      <c r="I33" s="30"/>
    </row>
    <row r="34" spans="1:9" s="28" customFormat="1" ht="12.75">
      <c r="A34" s="27"/>
      <c r="E34" s="30"/>
      <c r="I34" s="30"/>
    </row>
    <row r="35" spans="1:9" s="28" customFormat="1" ht="12.75">
      <c r="A35" s="27"/>
      <c r="C35" s="28">
        <f>G13</f>
        <v>0</v>
      </c>
      <c r="E35" s="30"/>
      <c r="G35" s="28">
        <f>C11</f>
        <v>0</v>
      </c>
      <c r="I35" s="30"/>
    </row>
    <row r="36" spans="1:9" s="28" customFormat="1" ht="12.75">
      <c r="A36" s="27"/>
      <c r="E36" s="30"/>
      <c r="I36" s="30"/>
    </row>
    <row r="37" spans="1:9" s="28" customFormat="1" ht="12.75">
      <c r="A37" s="27"/>
      <c r="C37" s="28">
        <f>G11</f>
        <v>0</v>
      </c>
      <c r="E37" s="30"/>
      <c r="G37" s="28">
        <f>G9</f>
        <v>0</v>
      </c>
      <c r="I37" s="30"/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/>
      <c r="C45" s="44"/>
      <c r="D45" s="45"/>
      <c r="E45" s="46"/>
      <c r="F45" s="46"/>
      <c r="G45" s="51"/>
      <c r="H45" s="48">
        <f aca="true" t="shared" si="0" ref="H45:H50">SUM(E45:G45)</f>
        <v>0</v>
      </c>
      <c r="J45" s="1"/>
      <c r="K45" s="1"/>
    </row>
    <row r="46" spans="2:11" ht="21">
      <c r="B46" s="49"/>
      <c r="C46" s="50"/>
      <c r="D46" s="36"/>
      <c r="E46" s="46"/>
      <c r="F46" s="46"/>
      <c r="G46" s="47"/>
      <c r="H46" s="48">
        <f t="shared" si="0"/>
        <v>0</v>
      </c>
      <c r="J46" s="52"/>
      <c r="K46" s="52"/>
    </row>
    <row r="47" spans="2:11" ht="21">
      <c r="B47" s="43"/>
      <c r="C47" s="44"/>
      <c r="D47" s="45"/>
      <c r="E47" s="46"/>
      <c r="F47" s="46"/>
      <c r="G47" s="51"/>
      <c r="H47" s="48">
        <f t="shared" si="0"/>
        <v>0</v>
      </c>
      <c r="J47" s="52"/>
      <c r="K47" s="52"/>
    </row>
    <row r="48" spans="2:11" ht="21">
      <c r="B48" s="43"/>
      <c r="C48" s="53"/>
      <c r="D48" s="54"/>
      <c r="E48" s="46"/>
      <c r="F48" s="46"/>
      <c r="G48" s="47"/>
      <c r="H48" s="48">
        <f t="shared" si="0"/>
        <v>0</v>
      </c>
      <c r="J48" s="52"/>
      <c r="K48" s="52"/>
    </row>
    <row r="49" spans="2:11" ht="21">
      <c r="B49" s="43"/>
      <c r="C49" s="44"/>
      <c r="D49" s="45"/>
      <c r="E49" s="46"/>
      <c r="F49" s="46"/>
      <c r="G49" s="47"/>
      <c r="H49" s="48">
        <f t="shared" si="0"/>
        <v>0</v>
      </c>
      <c r="J49" s="52"/>
      <c r="K49" s="52"/>
    </row>
    <row r="50" spans="2:11" ht="21">
      <c r="B50" s="43"/>
      <c r="C50" s="53"/>
      <c r="D50" s="54"/>
      <c r="E50" s="46"/>
      <c r="F50" s="46"/>
      <c r="G50" s="47"/>
      <c r="H50" s="48">
        <f t="shared" si="0"/>
        <v>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22">
      <selection activeCell="D5" sqref="D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D9" s="29"/>
      <c r="E9" s="30"/>
      <c r="I9" s="30"/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E11" s="30"/>
      <c r="F11" s="30"/>
      <c r="I11" s="30"/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E13" s="30"/>
      <c r="F13" s="30"/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>
        <f>C13</f>
        <v>0</v>
      </c>
      <c r="E15" s="30"/>
      <c r="F15" s="30"/>
      <c r="G15" s="28">
        <f>G11</f>
        <v>0</v>
      </c>
      <c r="I15" s="30"/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>
        <f>C9</f>
        <v>0</v>
      </c>
      <c r="E17" s="30"/>
      <c r="F17" s="30"/>
      <c r="G17" s="28">
        <f>G13</f>
        <v>0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>
        <f>G9</f>
        <v>0</v>
      </c>
      <c r="E19" s="30"/>
      <c r="F19" s="30"/>
      <c r="G19" s="28">
        <f>C11</f>
        <v>0</v>
      </c>
      <c r="I19" s="30"/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>
        <f>C11</f>
        <v>0</v>
      </c>
      <c r="E21" s="30"/>
      <c r="F21" s="30"/>
      <c r="G21" s="28">
        <f>C9</f>
        <v>0</v>
      </c>
      <c r="I21" s="30"/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>
        <f>G9</f>
        <v>0</v>
      </c>
      <c r="E23" s="30"/>
      <c r="F23" s="30"/>
      <c r="G23" s="28">
        <f>C13</f>
        <v>0</v>
      </c>
      <c r="I23" s="30"/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>
        <f>G13</f>
        <v>0</v>
      </c>
      <c r="E25" s="30"/>
      <c r="F25" s="30"/>
      <c r="G25" s="28">
        <f>G11</f>
        <v>0</v>
      </c>
      <c r="I25" s="30"/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>
        <f>G9</f>
        <v>0</v>
      </c>
      <c r="E27" s="30"/>
      <c r="F27" s="30"/>
      <c r="G27" s="28">
        <f>G13</f>
        <v>0</v>
      </c>
      <c r="I27" s="30"/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>
        <f>G11</f>
        <v>0</v>
      </c>
      <c r="E29" s="30"/>
      <c r="F29" s="30"/>
      <c r="G29" s="28">
        <f>C9</f>
        <v>0</v>
      </c>
      <c r="I29" s="30"/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>
        <f>C11</f>
        <v>0</v>
      </c>
      <c r="E31" s="30"/>
      <c r="G31" s="28">
        <f>C13</f>
        <v>0</v>
      </c>
      <c r="I31" s="30"/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>
        <f>C9</f>
        <v>0</v>
      </c>
      <c r="E33" s="30"/>
      <c r="G33" s="28">
        <f>C13</f>
        <v>0</v>
      </c>
      <c r="I33" s="30"/>
    </row>
    <row r="34" spans="1:9" s="28" customFormat="1" ht="12.75">
      <c r="A34" s="27"/>
      <c r="E34" s="30"/>
      <c r="I34" s="30"/>
    </row>
    <row r="35" spans="1:9" s="28" customFormat="1" ht="12.75">
      <c r="A35" s="27"/>
      <c r="C35" s="28">
        <f>G13</f>
        <v>0</v>
      </c>
      <c r="E35" s="30"/>
      <c r="G35" s="28">
        <f>C11</f>
        <v>0</v>
      </c>
      <c r="I35" s="30"/>
    </row>
    <row r="36" spans="1:9" s="28" customFormat="1" ht="12.75">
      <c r="A36" s="27"/>
      <c r="E36" s="30"/>
      <c r="I36" s="30"/>
    </row>
    <row r="37" spans="1:9" s="28" customFormat="1" ht="12.75">
      <c r="A37" s="27"/>
      <c r="C37" s="28">
        <f>G11</f>
        <v>0</v>
      </c>
      <c r="E37" s="30"/>
      <c r="G37" s="28">
        <f>G9</f>
        <v>0</v>
      </c>
      <c r="I37" s="30"/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/>
      <c r="C45" s="44"/>
      <c r="D45" s="45"/>
      <c r="E45" s="46"/>
      <c r="F45" s="46"/>
      <c r="G45" s="46"/>
      <c r="H45" s="48">
        <f aca="true" t="shared" si="0" ref="H45:H50">SUM(E45:G45)</f>
        <v>0</v>
      </c>
      <c r="J45" s="1"/>
      <c r="K45" s="1"/>
    </row>
    <row r="46" spans="2:11" ht="21">
      <c r="B46" s="49"/>
      <c r="C46" s="50"/>
      <c r="D46" s="36"/>
      <c r="E46" s="46"/>
      <c r="F46" s="46"/>
      <c r="G46" s="46"/>
      <c r="H46" s="48">
        <f t="shared" si="0"/>
        <v>0</v>
      </c>
      <c r="J46" s="52"/>
      <c r="K46" s="52"/>
    </row>
    <row r="47" spans="2:11" ht="21">
      <c r="B47" s="43"/>
      <c r="C47" s="44"/>
      <c r="D47" s="45"/>
      <c r="E47" s="46"/>
      <c r="F47" s="46"/>
      <c r="G47" s="46"/>
      <c r="H47" s="48">
        <f t="shared" si="0"/>
        <v>0</v>
      </c>
      <c r="J47" s="52"/>
      <c r="K47" s="52"/>
    </row>
    <row r="48" spans="2:11" ht="21">
      <c r="B48" s="43"/>
      <c r="C48" s="44"/>
      <c r="D48" s="45"/>
      <c r="E48" s="46"/>
      <c r="F48" s="46"/>
      <c r="G48" s="46"/>
      <c r="H48" s="48">
        <f t="shared" si="0"/>
        <v>0</v>
      </c>
      <c r="J48" s="52"/>
      <c r="K48" s="52"/>
    </row>
    <row r="49" spans="2:11" ht="21">
      <c r="B49" s="43"/>
      <c r="C49" s="53"/>
      <c r="D49" s="54"/>
      <c r="E49" s="46"/>
      <c r="F49" s="46"/>
      <c r="G49" s="46"/>
      <c r="H49" s="48">
        <f t="shared" si="0"/>
        <v>0</v>
      </c>
      <c r="J49" s="52"/>
      <c r="K49" s="52"/>
    </row>
    <row r="50" spans="2:11" ht="21">
      <c r="B50" s="43"/>
      <c r="C50" s="53"/>
      <c r="D50" s="54"/>
      <c r="E50" s="46"/>
      <c r="F50" s="46"/>
      <c r="G50" s="46"/>
      <c r="H50" s="48">
        <f t="shared" si="0"/>
        <v>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83"/>
  <sheetViews>
    <sheetView zoomScale="85" zoomScaleNormal="85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7.00390625" style="9" customWidth="1"/>
    <col min="5" max="34" width="3.625" style="9" hidden="1" customWidth="1"/>
    <col min="35" max="35" width="6.00390625" style="9" bestFit="1" customWidth="1"/>
    <col min="36" max="37" width="5.50390625" style="9" bestFit="1" customWidth="1"/>
    <col min="38" max="38" width="6.125" style="9" customWidth="1"/>
    <col min="39" max="39" width="7.25390625" style="9" bestFit="1" customWidth="1"/>
    <col min="40" max="40" width="10.003906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1554</v>
      </c>
      <c r="C4" s="7" t="s">
        <v>39</v>
      </c>
      <c r="D4" s="7" t="s">
        <v>30</v>
      </c>
      <c r="E4" s="7">
        <v>228</v>
      </c>
      <c r="F4" s="7">
        <v>227</v>
      </c>
      <c r="G4" s="7">
        <v>224</v>
      </c>
      <c r="H4" s="7">
        <v>187</v>
      </c>
      <c r="I4" s="7">
        <v>247</v>
      </c>
      <c r="J4" s="7">
        <v>236</v>
      </c>
      <c r="K4" s="7">
        <v>246</v>
      </c>
      <c r="L4" s="7">
        <v>236</v>
      </c>
      <c r="M4" s="7">
        <v>203</v>
      </c>
      <c r="N4" s="7">
        <v>257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6">
        <f>SUM(E4:N4)</f>
        <v>2291</v>
      </c>
      <c r="AJ4" s="6">
        <f>SUM(O4:X4)</f>
        <v>0</v>
      </c>
      <c r="AK4" s="6">
        <f>SUM(Y4:AH4)</f>
        <v>0</v>
      </c>
      <c r="AL4" s="6">
        <f>SUM(AI4:AK4)</f>
        <v>2291</v>
      </c>
      <c r="AM4" s="6">
        <f>COUNT(E4:AH4)</f>
        <v>10</v>
      </c>
      <c r="AN4" s="8">
        <f>(AL4/AM4)</f>
        <v>229.1</v>
      </c>
    </row>
    <row r="5" spans="1:40" ht="12.75">
      <c r="A5" s="6">
        <v>2</v>
      </c>
      <c r="B5" s="7">
        <v>802</v>
      </c>
      <c r="C5" s="7" t="s">
        <v>49</v>
      </c>
      <c r="D5" s="7" t="s">
        <v>33</v>
      </c>
      <c r="E5" s="7">
        <v>202</v>
      </c>
      <c r="F5" s="7">
        <v>216</v>
      </c>
      <c r="G5" s="7">
        <v>225</v>
      </c>
      <c r="H5" s="7">
        <v>259</v>
      </c>
      <c r="I5" s="7">
        <v>239</v>
      </c>
      <c r="J5" s="7">
        <v>247</v>
      </c>
      <c r="K5" s="7">
        <v>239</v>
      </c>
      <c r="L5" s="7">
        <v>212</v>
      </c>
      <c r="M5" s="7">
        <v>247</v>
      </c>
      <c r="N5" s="7">
        <v>185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f>SUM(E5:N5)</f>
        <v>2271</v>
      </c>
      <c r="AJ5" s="6">
        <f>SUM(O5:X5)</f>
        <v>0</v>
      </c>
      <c r="AK5" s="6">
        <f>SUM(Y5:AH5)</f>
        <v>0</v>
      </c>
      <c r="AL5" s="6">
        <f>SUM(AI5:AK5)</f>
        <v>2271</v>
      </c>
      <c r="AM5" s="6">
        <f>COUNT(E5:AH5)</f>
        <v>10</v>
      </c>
      <c r="AN5" s="8">
        <f>(AL5/AM5)</f>
        <v>227.1</v>
      </c>
    </row>
    <row r="6" spans="1:40" ht="12.75">
      <c r="A6" s="6">
        <v>3</v>
      </c>
      <c r="B6" s="7">
        <v>416</v>
      </c>
      <c r="C6" s="7" t="s">
        <v>54</v>
      </c>
      <c r="D6" s="7" t="s">
        <v>53</v>
      </c>
      <c r="E6" s="7">
        <v>258</v>
      </c>
      <c r="F6" s="7">
        <v>227</v>
      </c>
      <c r="G6" s="7">
        <v>255</v>
      </c>
      <c r="H6" s="7">
        <v>235</v>
      </c>
      <c r="I6" s="7">
        <v>201</v>
      </c>
      <c r="J6" s="7">
        <v>210</v>
      </c>
      <c r="K6" s="7"/>
      <c r="L6" s="7"/>
      <c r="M6" s="7">
        <v>174</v>
      </c>
      <c r="N6" s="7">
        <v>164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>
        <f>SUM(E6:N6)</f>
        <v>1724</v>
      </c>
      <c r="AJ6" s="6">
        <f>SUM(O6:X6)</f>
        <v>0</v>
      </c>
      <c r="AK6" s="6">
        <f>SUM(Y6:AH6)</f>
        <v>0</v>
      </c>
      <c r="AL6" s="6">
        <f>SUM(AI6:AK6)</f>
        <v>1724</v>
      </c>
      <c r="AM6" s="6">
        <f>COUNT(E6:AH6)</f>
        <v>8</v>
      </c>
      <c r="AN6" s="8">
        <f>(AL6/AM6)</f>
        <v>215.5</v>
      </c>
    </row>
    <row r="7" spans="1:40" ht="12.75">
      <c r="A7" s="6">
        <v>4</v>
      </c>
      <c r="B7" s="7">
        <v>988</v>
      </c>
      <c r="C7" s="7" t="s">
        <v>36</v>
      </c>
      <c r="D7" s="7" t="s">
        <v>30</v>
      </c>
      <c r="E7" s="7">
        <v>236</v>
      </c>
      <c r="F7" s="7">
        <v>242</v>
      </c>
      <c r="G7" s="7">
        <v>199</v>
      </c>
      <c r="H7" s="7">
        <v>187</v>
      </c>
      <c r="I7" s="7">
        <v>164</v>
      </c>
      <c r="J7" s="7">
        <v>226</v>
      </c>
      <c r="K7" s="7">
        <v>168</v>
      </c>
      <c r="L7" s="7">
        <v>210</v>
      </c>
      <c r="M7" s="7">
        <v>238</v>
      </c>
      <c r="N7" s="7">
        <v>278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6">
        <f>SUM(E7:N7)</f>
        <v>2148</v>
      </c>
      <c r="AJ7" s="6">
        <f>SUM(O7:X7)</f>
        <v>0</v>
      </c>
      <c r="AK7" s="6">
        <f>SUM(Y7:AH7)</f>
        <v>0</v>
      </c>
      <c r="AL7" s="6">
        <f>SUM(AI7:AK7)</f>
        <v>2148</v>
      </c>
      <c r="AM7" s="6">
        <f>COUNT(E7:AH7)</f>
        <v>10</v>
      </c>
      <c r="AN7" s="8">
        <f>(AL7/AM7)</f>
        <v>214.8</v>
      </c>
    </row>
    <row r="8" spans="1:40" ht="12.75">
      <c r="A8" s="6">
        <v>5</v>
      </c>
      <c r="B8" s="7">
        <v>1397</v>
      </c>
      <c r="C8" s="7" t="s">
        <v>51</v>
      </c>
      <c r="D8" s="7" t="s">
        <v>33</v>
      </c>
      <c r="E8" s="7">
        <v>218</v>
      </c>
      <c r="F8" s="7">
        <v>214</v>
      </c>
      <c r="G8" s="7">
        <v>245</v>
      </c>
      <c r="H8" s="7">
        <v>222</v>
      </c>
      <c r="I8" s="7">
        <v>179</v>
      </c>
      <c r="J8" s="7">
        <v>204</v>
      </c>
      <c r="K8" s="7">
        <v>235</v>
      </c>
      <c r="L8" s="7">
        <v>169</v>
      </c>
      <c r="M8" s="7">
        <v>205</v>
      </c>
      <c r="N8" s="7">
        <v>223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>
        <f>SUM(E8:N8)</f>
        <v>2114</v>
      </c>
      <c r="AJ8" s="6">
        <f>SUM(O8:X8)</f>
        <v>0</v>
      </c>
      <c r="AK8" s="6">
        <f>SUM(Y8:AH8)</f>
        <v>0</v>
      </c>
      <c r="AL8" s="6">
        <f>SUM(AI8:AK8)</f>
        <v>2114</v>
      </c>
      <c r="AM8" s="6">
        <f>COUNT(E8:AH8)</f>
        <v>10</v>
      </c>
      <c r="AN8" s="8">
        <f>(AL8/AM8)</f>
        <v>211.4</v>
      </c>
    </row>
    <row r="9" spans="1:40" ht="12.75">
      <c r="A9" s="6">
        <v>6</v>
      </c>
      <c r="B9" s="7">
        <v>1022</v>
      </c>
      <c r="C9" s="7" t="s">
        <v>52</v>
      </c>
      <c r="D9" s="7" t="s">
        <v>53</v>
      </c>
      <c r="E9" s="7">
        <v>234</v>
      </c>
      <c r="F9" s="7">
        <v>173</v>
      </c>
      <c r="G9" s="7">
        <v>211</v>
      </c>
      <c r="H9" s="7">
        <v>214</v>
      </c>
      <c r="I9" s="7">
        <v>247</v>
      </c>
      <c r="J9" s="7">
        <v>186</v>
      </c>
      <c r="K9" s="7">
        <v>201</v>
      </c>
      <c r="L9" s="7">
        <v>222</v>
      </c>
      <c r="M9" s="7">
        <v>206</v>
      </c>
      <c r="N9" s="7">
        <v>220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>
        <f>SUM(E9:N9)</f>
        <v>2114</v>
      </c>
      <c r="AJ9" s="6">
        <f>SUM(O9:X9)</f>
        <v>0</v>
      </c>
      <c r="AK9" s="6">
        <f>SUM(Y9:AH9)</f>
        <v>0</v>
      </c>
      <c r="AL9" s="6">
        <f>SUM(AI9:AK9)</f>
        <v>2114</v>
      </c>
      <c r="AM9" s="6">
        <f>COUNT(E9:AH9)</f>
        <v>10</v>
      </c>
      <c r="AN9" s="8">
        <f>(AL9/AM9)</f>
        <v>211.4</v>
      </c>
    </row>
    <row r="10" spans="1:40" ht="12.75">
      <c r="A10" s="6">
        <v>7</v>
      </c>
      <c r="B10" s="7">
        <v>1026</v>
      </c>
      <c r="C10" s="7" t="s">
        <v>48</v>
      </c>
      <c r="D10" s="7" t="s">
        <v>33</v>
      </c>
      <c r="E10" s="7">
        <v>159</v>
      </c>
      <c r="F10" s="7">
        <v>268</v>
      </c>
      <c r="G10" s="7">
        <v>180</v>
      </c>
      <c r="H10" s="7">
        <v>191</v>
      </c>
      <c r="I10" s="7">
        <v>197</v>
      </c>
      <c r="J10" s="7">
        <v>218</v>
      </c>
      <c r="K10" s="7">
        <v>237</v>
      </c>
      <c r="L10" s="7">
        <v>215</v>
      </c>
      <c r="M10" s="7">
        <v>206</v>
      </c>
      <c r="N10" s="7">
        <v>190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>
        <f>SUM(E10:N10)</f>
        <v>2061</v>
      </c>
      <c r="AJ10" s="6">
        <f>SUM(O10:X10)</f>
        <v>0</v>
      </c>
      <c r="AK10" s="6">
        <f>SUM(Y10:AH10)</f>
        <v>0</v>
      </c>
      <c r="AL10" s="6">
        <f>SUM(AI10:AK10)</f>
        <v>2061</v>
      </c>
      <c r="AM10" s="6">
        <f>COUNT(E10:AH10)</f>
        <v>10</v>
      </c>
      <c r="AN10" s="8">
        <f>(AL10/AM10)</f>
        <v>206.1</v>
      </c>
    </row>
    <row r="11" spans="1:40" ht="12.75">
      <c r="A11" s="6">
        <v>8</v>
      </c>
      <c r="B11" s="7">
        <v>581</v>
      </c>
      <c r="C11" s="10" t="s">
        <v>37</v>
      </c>
      <c r="D11" s="7" t="s">
        <v>30</v>
      </c>
      <c r="E11" s="10">
        <v>201</v>
      </c>
      <c r="F11" s="10">
        <v>180</v>
      </c>
      <c r="G11" s="10">
        <v>249</v>
      </c>
      <c r="H11" s="10">
        <v>237</v>
      </c>
      <c r="I11" s="10">
        <v>164</v>
      </c>
      <c r="J11" s="10">
        <v>159</v>
      </c>
      <c r="K11" s="10">
        <v>224</v>
      </c>
      <c r="L11" s="10">
        <v>212</v>
      </c>
      <c r="M11" s="10">
        <v>196</v>
      </c>
      <c r="N11" s="10">
        <v>227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6">
        <f>SUM(E11:N11)</f>
        <v>2049</v>
      </c>
      <c r="AJ11" s="6">
        <f>SUM(O11:X11)</f>
        <v>0</v>
      </c>
      <c r="AK11" s="6">
        <f>SUM(Y11:AH11)</f>
        <v>0</v>
      </c>
      <c r="AL11" s="6">
        <f>SUM(AI11:AK11)</f>
        <v>2049</v>
      </c>
      <c r="AM11" s="6">
        <f>COUNT(E11:AH11)</f>
        <v>10</v>
      </c>
      <c r="AN11" s="8">
        <f>(AL11/AM11)</f>
        <v>204.9</v>
      </c>
    </row>
    <row r="12" spans="1:40" ht="12.75">
      <c r="A12" s="6">
        <v>9</v>
      </c>
      <c r="B12" s="7">
        <v>396</v>
      </c>
      <c r="C12" s="7" t="s">
        <v>55</v>
      </c>
      <c r="D12" s="7" t="s">
        <v>53</v>
      </c>
      <c r="E12" s="7">
        <v>156</v>
      </c>
      <c r="F12" s="7">
        <v>177</v>
      </c>
      <c r="G12" s="7">
        <v>219</v>
      </c>
      <c r="H12" s="7">
        <v>235</v>
      </c>
      <c r="I12" s="7">
        <v>213</v>
      </c>
      <c r="J12" s="7">
        <v>188</v>
      </c>
      <c r="K12" s="7">
        <v>188</v>
      </c>
      <c r="L12" s="7">
        <v>235</v>
      </c>
      <c r="M12" s="7">
        <v>199</v>
      </c>
      <c r="N12" s="7">
        <v>212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6">
        <f>SUM(E12:N12)</f>
        <v>2022</v>
      </c>
      <c r="AJ12" s="6">
        <f>SUM(O12:X12)</f>
        <v>0</v>
      </c>
      <c r="AK12" s="6">
        <f>SUM(Y12:AH12)</f>
        <v>0</v>
      </c>
      <c r="AL12" s="6">
        <f>SUM(AI12:AK12)</f>
        <v>2022</v>
      </c>
      <c r="AM12" s="6">
        <f>COUNT(E12:AH12)</f>
        <v>10</v>
      </c>
      <c r="AN12" s="8">
        <f>(AL12/AM12)</f>
        <v>202.2</v>
      </c>
    </row>
    <row r="13" spans="1:40" ht="12.75">
      <c r="A13" s="6">
        <v>10</v>
      </c>
      <c r="B13" s="7">
        <v>1248</v>
      </c>
      <c r="C13" s="7" t="s">
        <v>38</v>
      </c>
      <c r="D13" s="7" t="s">
        <v>30</v>
      </c>
      <c r="E13" s="7">
        <v>168</v>
      </c>
      <c r="F13" s="7">
        <v>166</v>
      </c>
      <c r="G13" s="7">
        <v>236</v>
      </c>
      <c r="H13" s="7">
        <v>234</v>
      </c>
      <c r="I13" s="7">
        <v>192</v>
      </c>
      <c r="J13" s="7">
        <v>146</v>
      </c>
      <c r="K13" s="7">
        <v>212</v>
      </c>
      <c r="L13" s="7">
        <v>191</v>
      </c>
      <c r="M13" s="7">
        <v>204</v>
      </c>
      <c r="N13" s="7">
        <v>268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6">
        <f>SUM(E13:N13)</f>
        <v>2017</v>
      </c>
      <c r="AJ13" s="6">
        <f>SUM(O13:X13)</f>
        <v>0</v>
      </c>
      <c r="AK13" s="6">
        <f>SUM(Y13:AH13)</f>
        <v>0</v>
      </c>
      <c r="AL13" s="6">
        <f>SUM(AI13:AK13)</f>
        <v>2017</v>
      </c>
      <c r="AM13" s="6">
        <f>COUNT(E13:AH13)</f>
        <v>10</v>
      </c>
      <c r="AN13" s="8">
        <f>(AL13/AM13)</f>
        <v>201.7</v>
      </c>
    </row>
    <row r="14" spans="1:40" ht="12.75">
      <c r="A14" s="6">
        <v>11</v>
      </c>
      <c r="B14" s="7">
        <v>666</v>
      </c>
      <c r="C14" s="7" t="s">
        <v>61</v>
      </c>
      <c r="D14" s="7" t="s">
        <v>35</v>
      </c>
      <c r="E14" s="7">
        <v>201</v>
      </c>
      <c r="F14" s="7">
        <v>155</v>
      </c>
      <c r="G14" s="7">
        <v>211</v>
      </c>
      <c r="H14" s="7">
        <v>202</v>
      </c>
      <c r="I14" s="7">
        <v>238</v>
      </c>
      <c r="J14" s="7">
        <v>216</v>
      </c>
      <c r="K14" s="7">
        <v>246</v>
      </c>
      <c r="L14" s="7">
        <v>143</v>
      </c>
      <c r="M14" s="7">
        <v>185</v>
      </c>
      <c r="N14" s="7">
        <v>211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6">
        <f>SUM(E14:N14)</f>
        <v>2008</v>
      </c>
      <c r="AJ14" s="6">
        <f>SUM(O14:X14)</f>
        <v>0</v>
      </c>
      <c r="AK14" s="6">
        <f>SUM(Y14:AH14)</f>
        <v>0</v>
      </c>
      <c r="AL14" s="6">
        <f>SUM(AI14:AK14)</f>
        <v>2008</v>
      </c>
      <c r="AM14" s="6">
        <f>COUNT(E14:AH14)</f>
        <v>10</v>
      </c>
      <c r="AN14" s="8">
        <f>(AL14/AM14)</f>
        <v>200.8</v>
      </c>
    </row>
    <row r="15" spans="1:40" ht="12.75">
      <c r="A15" s="6">
        <v>12</v>
      </c>
      <c r="B15" s="7">
        <v>1345</v>
      </c>
      <c r="C15" s="7" t="s">
        <v>41</v>
      </c>
      <c r="D15" s="10" t="s">
        <v>31</v>
      </c>
      <c r="E15" s="7">
        <v>170</v>
      </c>
      <c r="F15" s="7">
        <v>167</v>
      </c>
      <c r="G15" s="7">
        <v>228</v>
      </c>
      <c r="H15" s="7">
        <v>199</v>
      </c>
      <c r="I15" s="7">
        <v>191</v>
      </c>
      <c r="J15" s="7">
        <v>167</v>
      </c>
      <c r="K15" s="7">
        <v>174</v>
      </c>
      <c r="L15" s="7">
        <v>254</v>
      </c>
      <c r="M15" s="7">
        <v>202</v>
      </c>
      <c r="N15" s="7">
        <v>193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f>SUM(E15:N15)</f>
        <v>1945</v>
      </c>
      <c r="AJ15" s="6">
        <f>SUM(O15:X15)</f>
        <v>0</v>
      </c>
      <c r="AK15" s="6">
        <f>SUM(Y15:AH15)</f>
        <v>0</v>
      </c>
      <c r="AL15" s="6">
        <f>SUM(AI15:AK15)</f>
        <v>1945</v>
      </c>
      <c r="AM15" s="6">
        <f>COUNT(E15:AH15)</f>
        <v>10</v>
      </c>
      <c r="AN15" s="8">
        <f>(AL15/AM15)</f>
        <v>194.5</v>
      </c>
    </row>
    <row r="16" spans="1:40" ht="12.75">
      <c r="A16" s="6">
        <v>13</v>
      </c>
      <c r="B16" s="7">
        <v>1665</v>
      </c>
      <c r="C16" s="7" t="s">
        <v>40</v>
      </c>
      <c r="D16" s="7" t="s">
        <v>31</v>
      </c>
      <c r="E16" s="7">
        <v>214</v>
      </c>
      <c r="F16" s="7">
        <v>231</v>
      </c>
      <c r="G16" s="7">
        <v>170</v>
      </c>
      <c r="H16" s="7">
        <v>205</v>
      </c>
      <c r="I16" s="7">
        <v>187</v>
      </c>
      <c r="J16" s="7">
        <v>191</v>
      </c>
      <c r="K16" s="7">
        <v>145</v>
      </c>
      <c r="L16" s="7">
        <v>199</v>
      </c>
      <c r="M16" s="7">
        <v>167</v>
      </c>
      <c r="N16" s="7">
        <v>222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>
        <f>SUM(E16:N16)</f>
        <v>1931</v>
      </c>
      <c r="AJ16" s="6">
        <f>SUM(O16:X16)</f>
        <v>0</v>
      </c>
      <c r="AK16" s="6">
        <f>SUM(Y16:AH16)</f>
        <v>0</v>
      </c>
      <c r="AL16" s="6">
        <f>SUM(AI16:AK16)</f>
        <v>1931</v>
      </c>
      <c r="AM16" s="6">
        <f>COUNT(E16:AH16)</f>
        <v>10</v>
      </c>
      <c r="AN16" s="8">
        <f>(AL16/AM16)</f>
        <v>193.1</v>
      </c>
    </row>
    <row r="17" spans="1:40" ht="12.75">
      <c r="A17" s="6">
        <v>14</v>
      </c>
      <c r="B17" s="7">
        <v>520</v>
      </c>
      <c r="C17" s="7" t="s">
        <v>59</v>
      </c>
      <c r="D17" s="7" t="s">
        <v>35</v>
      </c>
      <c r="E17" s="7">
        <v>222</v>
      </c>
      <c r="F17" s="7">
        <v>203</v>
      </c>
      <c r="G17" s="7">
        <v>235</v>
      </c>
      <c r="H17" s="7">
        <v>184</v>
      </c>
      <c r="I17" s="7">
        <v>168</v>
      </c>
      <c r="J17" s="7">
        <v>201</v>
      </c>
      <c r="K17" s="7">
        <v>167</v>
      </c>
      <c r="L17" s="7">
        <v>140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">
        <f>SUM(E17:N17)</f>
        <v>1520</v>
      </c>
      <c r="AJ17" s="6">
        <f>SUM(O17:X17)</f>
        <v>0</v>
      </c>
      <c r="AK17" s="6">
        <f>SUM(Y17:AH17)</f>
        <v>0</v>
      </c>
      <c r="AL17" s="6">
        <f>SUM(AI17:AK17)</f>
        <v>1520</v>
      </c>
      <c r="AM17" s="6">
        <f>COUNT(E17:AH17)</f>
        <v>8</v>
      </c>
      <c r="AN17" s="8">
        <f>(AL17/AM17)</f>
        <v>190</v>
      </c>
    </row>
    <row r="18" spans="1:40" ht="12.75">
      <c r="A18" s="6">
        <v>15</v>
      </c>
      <c r="B18" s="7">
        <v>1905</v>
      </c>
      <c r="C18" s="7" t="s">
        <v>50</v>
      </c>
      <c r="D18" s="7" t="s">
        <v>33</v>
      </c>
      <c r="E18" s="7">
        <v>190</v>
      </c>
      <c r="F18" s="7">
        <v>160</v>
      </c>
      <c r="G18" s="7">
        <v>170</v>
      </c>
      <c r="H18" s="7">
        <v>183</v>
      </c>
      <c r="I18" s="7">
        <v>168</v>
      </c>
      <c r="J18" s="7">
        <v>195</v>
      </c>
      <c r="K18" s="7">
        <v>203</v>
      </c>
      <c r="L18" s="7">
        <v>191</v>
      </c>
      <c r="M18" s="7">
        <v>215</v>
      </c>
      <c r="N18" s="7">
        <v>215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>
        <f>SUM(E18:N18)</f>
        <v>1890</v>
      </c>
      <c r="AJ18" s="6">
        <f>SUM(O18:X18)</f>
        <v>0</v>
      </c>
      <c r="AK18" s="6">
        <f>SUM(Y18:AH18)</f>
        <v>0</v>
      </c>
      <c r="AL18" s="6">
        <f>SUM(AI18:AK18)</f>
        <v>1890</v>
      </c>
      <c r="AM18" s="6">
        <f>COUNT(E18:AH18)</f>
        <v>10</v>
      </c>
      <c r="AN18" s="8">
        <f>(AL18/AM18)</f>
        <v>189</v>
      </c>
    </row>
    <row r="19" spans="1:40" ht="12.75">
      <c r="A19" s="6">
        <v>16</v>
      </c>
      <c r="B19" s="7">
        <v>1576</v>
      </c>
      <c r="C19" s="7" t="s">
        <v>45</v>
      </c>
      <c r="D19" s="7" t="s">
        <v>32</v>
      </c>
      <c r="E19" s="7">
        <v>203</v>
      </c>
      <c r="F19" s="7">
        <v>232</v>
      </c>
      <c r="G19" s="7">
        <v>182</v>
      </c>
      <c r="H19" s="7">
        <v>204</v>
      </c>
      <c r="I19" s="7">
        <v>199</v>
      </c>
      <c r="J19" s="7">
        <v>155</v>
      </c>
      <c r="K19" s="7">
        <v>196</v>
      </c>
      <c r="L19" s="7">
        <v>177</v>
      </c>
      <c r="M19" s="7">
        <v>181</v>
      </c>
      <c r="N19" s="7">
        <v>137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>
        <f>SUM(E19:N19)</f>
        <v>1866</v>
      </c>
      <c r="AJ19" s="6">
        <f>SUM(O19:X19)</f>
        <v>0</v>
      </c>
      <c r="AK19" s="6">
        <f>SUM(Y19:AH19)</f>
        <v>0</v>
      </c>
      <c r="AL19" s="6">
        <f>SUM(AI19:AK19)</f>
        <v>1866</v>
      </c>
      <c r="AM19" s="6">
        <f>COUNT(E19:AH19)</f>
        <v>10</v>
      </c>
      <c r="AN19" s="8">
        <f>(AL19/AM19)</f>
        <v>186.6</v>
      </c>
    </row>
    <row r="20" spans="1:40" ht="12.75">
      <c r="A20" s="6">
        <v>17</v>
      </c>
      <c r="B20" s="7">
        <v>3</v>
      </c>
      <c r="C20" s="7" t="s">
        <v>57</v>
      </c>
      <c r="D20" s="10" t="s">
        <v>53</v>
      </c>
      <c r="E20" s="7">
        <v>166</v>
      </c>
      <c r="F20" s="7">
        <v>204</v>
      </c>
      <c r="G20" s="7">
        <v>189</v>
      </c>
      <c r="H20" s="7">
        <v>215</v>
      </c>
      <c r="I20" s="7"/>
      <c r="J20" s="7"/>
      <c r="K20" s="7">
        <v>169</v>
      </c>
      <c r="L20" s="7">
        <v>165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>
        <f>SUM(E20:N20)</f>
        <v>1108</v>
      </c>
      <c r="AJ20" s="6">
        <f>SUM(O20:X20)</f>
        <v>0</v>
      </c>
      <c r="AK20" s="6">
        <f>SUM(Y20:AH20)</f>
        <v>0</v>
      </c>
      <c r="AL20" s="6">
        <f>SUM(AI20:AK20)</f>
        <v>1108</v>
      </c>
      <c r="AM20" s="6">
        <f>COUNT(E20:AH20)</f>
        <v>6</v>
      </c>
      <c r="AN20" s="8">
        <f>(AL20/AM20)</f>
        <v>184.66666666666666</v>
      </c>
    </row>
    <row r="21" spans="1:40" ht="12.75">
      <c r="A21" s="6">
        <v>18</v>
      </c>
      <c r="B21" s="7">
        <v>1816</v>
      </c>
      <c r="C21" s="7" t="s">
        <v>46</v>
      </c>
      <c r="D21" s="7" t="s">
        <v>32</v>
      </c>
      <c r="E21" s="7">
        <v>216</v>
      </c>
      <c r="F21" s="7">
        <v>200</v>
      </c>
      <c r="G21" s="7">
        <v>172</v>
      </c>
      <c r="H21" s="7">
        <v>173</v>
      </c>
      <c r="I21" s="7">
        <v>168</v>
      </c>
      <c r="J21" s="7">
        <v>203</v>
      </c>
      <c r="K21" s="7">
        <v>160</v>
      </c>
      <c r="L21" s="7">
        <v>184</v>
      </c>
      <c r="M21" s="7">
        <v>203</v>
      </c>
      <c r="N21" s="7">
        <v>160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>
        <f>SUM(E21:N21)</f>
        <v>1839</v>
      </c>
      <c r="AJ21" s="6">
        <f>SUM(O21:X21)</f>
        <v>0</v>
      </c>
      <c r="AK21" s="6">
        <f>SUM(Y21:AH21)</f>
        <v>0</v>
      </c>
      <c r="AL21" s="6">
        <f>SUM(AI21:AK21)</f>
        <v>1839</v>
      </c>
      <c r="AM21" s="6">
        <f>COUNT(E21:AH21)</f>
        <v>10</v>
      </c>
      <c r="AN21" s="8">
        <f>(AL21/AM21)</f>
        <v>183.9</v>
      </c>
    </row>
    <row r="22" spans="1:40" ht="12.75">
      <c r="A22" s="6">
        <v>19</v>
      </c>
      <c r="B22" s="7">
        <v>1426</v>
      </c>
      <c r="C22" s="7" t="s">
        <v>47</v>
      </c>
      <c r="D22" s="7" t="s">
        <v>32</v>
      </c>
      <c r="E22" s="7">
        <v>204</v>
      </c>
      <c r="F22" s="7">
        <v>181</v>
      </c>
      <c r="G22" s="7">
        <v>181</v>
      </c>
      <c r="H22" s="7">
        <v>171</v>
      </c>
      <c r="I22" s="7">
        <v>204</v>
      </c>
      <c r="J22" s="7">
        <v>212</v>
      </c>
      <c r="K22" s="7">
        <v>150</v>
      </c>
      <c r="L22" s="7">
        <v>162</v>
      </c>
      <c r="M22" s="7">
        <v>180</v>
      </c>
      <c r="N22" s="7">
        <v>154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>
        <f>SUM(E22:N22)</f>
        <v>1799</v>
      </c>
      <c r="AJ22" s="6">
        <f>SUM(O22:X22)</f>
        <v>0</v>
      </c>
      <c r="AK22" s="6">
        <f>SUM(Y22:AH22)</f>
        <v>0</v>
      </c>
      <c r="AL22" s="6">
        <f>SUM(AI22:AK22)</f>
        <v>1799</v>
      </c>
      <c r="AM22" s="6">
        <f>COUNT(E22:AH22)</f>
        <v>10</v>
      </c>
      <c r="AN22" s="8">
        <f>(AL22/AM22)</f>
        <v>179.9</v>
      </c>
    </row>
    <row r="23" spans="1:40" ht="12.75">
      <c r="A23" s="6">
        <v>20</v>
      </c>
      <c r="B23" s="7">
        <v>3030</v>
      </c>
      <c r="C23" s="7" t="s">
        <v>43</v>
      </c>
      <c r="D23" s="7" t="s">
        <v>31</v>
      </c>
      <c r="E23" s="7">
        <v>161</v>
      </c>
      <c r="F23" s="7">
        <v>160</v>
      </c>
      <c r="G23" s="7">
        <v>178</v>
      </c>
      <c r="H23" s="7">
        <v>160</v>
      </c>
      <c r="I23" s="7">
        <v>156</v>
      </c>
      <c r="J23" s="7">
        <v>228</v>
      </c>
      <c r="K23" s="7">
        <v>198</v>
      </c>
      <c r="L23" s="7">
        <v>190</v>
      </c>
      <c r="M23" s="7">
        <v>175</v>
      </c>
      <c r="N23" s="7">
        <v>168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>
        <f>SUM(E23:N23)</f>
        <v>1774</v>
      </c>
      <c r="AJ23" s="6">
        <f>SUM(O23:X23)</f>
        <v>0</v>
      </c>
      <c r="AK23" s="6">
        <f>SUM(Y23:AH23)</f>
        <v>0</v>
      </c>
      <c r="AL23" s="6">
        <f>SUM(AI23:AK23)</f>
        <v>1774</v>
      </c>
      <c r="AM23" s="6">
        <f>COUNT(E23:AH23)</f>
        <v>10</v>
      </c>
      <c r="AN23" s="8">
        <f>(AL23/AM23)</f>
        <v>177.4</v>
      </c>
    </row>
    <row r="24" spans="1:40" ht="12.75">
      <c r="A24" s="6">
        <v>21</v>
      </c>
      <c r="B24" s="7">
        <v>516</v>
      </c>
      <c r="C24" s="7" t="s">
        <v>58</v>
      </c>
      <c r="D24" s="7" t="s">
        <v>35</v>
      </c>
      <c r="E24" s="7">
        <v>199</v>
      </c>
      <c r="F24" s="7">
        <v>147</v>
      </c>
      <c r="G24" s="7">
        <v>178</v>
      </c>
      <c r="H24" s="7">
        <v>162</v>
      </c>
      <c r="I24" s="7"/>
      <c r="J24" s="7"/>
      <c r="K24" s="7">
        <v>188</v>
      </c>
      <c r="L24" s="7">
        <v>222</v>
      </c>
      <c r="M24" s="7">
        <v>164</v>
      </c>
      <c r="N24" s="7">
        <v>142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6">
        <f>SUM(E24:N24)</f>
        <v>1402</v>
      </c>
      <c r="AJ24" s="6">
        <f>SUM(O24:X24)</f>
        <v>0</v>
      </c>
      <c r="AK24" s="6">
        <f>SUM(Y24:AH24)</f>
        <v>0</v>
      </c>
      <c r="AL24" s="6">
        <f>SUM(AI24:AK24)</f>
        <v>1402</v>
      </c>
      <c r="AM24" s="6">
        <f>COUNT(E24:AH24)</f>
        <v>8</v>
      </c>
      <c r="AN24" s="8">
        <f>(AL24/AM24)</f>
        <v>175.25</v>
      </c>
    </row>
    <row r="25" spans="1:40" ht="12.75">
      <c r="A25" s="6">
        <v>22</v>
      </c>
      <c r="B25" s="7">
        <v>580</v>
      </c>
      <c r="C25" s="10" t="s">
        <v>56</v>
      </c>
      <c r="D25" s="7" t="s">
        <v>53</v>
      </c>
      <c r="E25" s="10"/>
      <c r="F25" s="10"/>
      <c r="G25" s="10"/>
      <c r="H25" s="10"/>
      <c r="I25" s="10">
        <v>187</v>
      </c>
      <c r="J25" s="10">
        <v>133</v>
      </c>
      <c r="K25" s="10">
        <v>173</v>
      </c>
      <c r="L25" s="10">
        <v>212</v>
      </c>
      <c r="M25" s="10">
        <v>206</v>
      </c>
      <c r="N25" s="10">
        <v>139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6">
        <f>SUM(E25:N25)</f>
        <v>1050</v>
      </c>
      <c r="AJ25" s="6">
        <f>SUM(O25:X25)</f>
        <v>0</v>
      </c>
      <c r="AK25" s="6">
        <f>SUM(Y25:AH25)</f>
        <v>0</v>
      </c>
      <c r="AL25" s="6">
        <f>SUM(AI25:AK25)</f>
        <v>1050</v>
      </c>
      <c r="AM25" s="6">
        <f>COUNT(E25:AH25)</f>
        <v>6</v>
      </c>
      <c r="AN25" s="8">
        <f>(AL25/AM25)</f>
        <v>175</v>
      </c>
    </row>
    <row r="26" spans="1:40" ht="12.75">
      <c r="A26" s="6">
        <v>23</v>
      </c>
      <c r="B26" s="7">
        <v>32</v>
      </c>
      <c r="C26" s="7" t="s">
        <v>42</v>
      </c>
      <c r="D26" s="7" t="s">
        <v>31</v>
      </c>
      <c r="E26" s="7">
        <v>160</v>
      </c>
      <c r="F26" s="7">
        <v>150</v>
      </c>
      <c r="G26" s="7">
        <v>152</v>
      </c>
      <c r="H26" s="7">
        <v>172</v>
      </c>
      <c r="I26" s="7">
        <v>158</v>
      </c>
      <c r="J26" s="7">
        <v>199</v>
      </c>
      <c r="K26" s="7">
        <v>217</v>
      </c>
      <c r="L26" s="7">
        <v>178</v>
      </c>
      <c r="M26" s="7">
        <v>173</v>
      </c>
      <c r="N26" s="7">
        <v>180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6">
        <f>SUM(E26:N26)</f>
        <v>1739</v>
      </c>
      <c r="AJ26" s="6">
        <f>SUM(O26:X26)</f>
        <v>0</v>
      </c>
      <c r="AK26" s="6">
        <f>SUM(Y26:AH26)</f>
        <v>0</v>
      </c>
      <c r="AL26" s="6">
        <f>SUM(AI26:AK26)</f>
        <v>1739</v>
      </c>
      <c r="AM26" s="6">
        <f>COUNT(E26:AH26)</f>
        <v>10</v>
      </c>
      <c r="AN26" s="8">
        <f>(AL26/AM26)</f>
        <v>173.9</v>
      </c>
    </row>
    <row r="27" spans="1:40" ht="12.75">
      <c r="A27" s="6">
        <v>24</v>
      </c>
      <c r="B27" s="7">
        <v>1532</v>
      </c>
      <c r="C27" s="7" t="s">
        <v>44</v>
      </c>
      <c r="D27" s="7" t="s">
        <v>32</v>
      </c>
      <c r="E27" s="7">
        <v>166</v>
      </c>
      <c r="F27" s="7">
        <v>134</v>
      </c>
      <c r="G27" s="7">
        <v>173</v>
      </c>
      <c r="H27" s="7">
        <v>165</v>
      </c>
      <c r="I27" s="7">
        <v>192</v>
      </c>
      <c r="J27" s="7">
        <v>156</v>
      </c>
      <c r="K27" s="7">
        <v>149</v>
      </c>
      <c r="L27" s="7">
        <v>169</v>
      </c>
      <c r="M27" s="7">
        <v>167</v>
      </c>
      <c r="N27" s="7">
        <v>239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6">
        <f>SUM(E27:N27)</f>
        <v>1710</v>
      </c>
      <c r="AJ27" s="6">
        <f>SUM(O27:X27)</f>
        <v>0</v>
      </c>
      <c r="AK27" s="6">
        <f>SUM(Y27:AH27)</f>
        <v>0</v>
      </c>
      <c r="AL27" s="6">
        <f>SUM(AI27:AK27)</f>
        <v>1710</v>
      </c>
      <c r="AM27" s="6">
        <f>COUNT(E27:AH27)</f>
        <v>10</v>
      </c>
      <c r="AN27" s="8">
        <f>(AL27/AM27)</f>
        <v>171</v>
      </c>
    </row>
    <row r="28" spans="1:40" ht="12.75">
      <c r="A28" s="6">
        <v>25</v>
      </c>
      <c r="B28" s="7">
        <v>521</v>
      </c>
      <c r="C28" s="7" t="s">
        <v>60</v>
      </c>
      <c r="D28" s="7" t="s">
        <v>35</v>
      </c>
      <c r="E28" s="7"/>
      <c r="F28" s="7"/>
      <c r="G28" s="7">
        <v>142</v>
      </c>
      <c r="H28" s="7">
        <v>160</v>
      </c>
      <c r="I28" s="7">
        <v>207</v>
      </c>
      <c r="J28" s="7">
        <v>158</v>
      </c>
      <c r="K28" s="7">
        <v>175</v>
      </c>
      <c r="L28" s="7">
        <v>177</v>
      </c>
      <c r="M28" s="7">
        <v>160</v>
      </c>
      <c r="N28" s="7">
        <v>158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6">
        <f>SUM(E28:N28)</f>
        <v>1337</v>
      </c>
      <c r="AJ28" s="6">
        <f>SUM(O28:X28)</f>
        <v>0</v>
      </c>
      <c r="AK28" s="6">
        <f>SUM(Y28:AH28)</f>
        <v>0</v>
      </c>
      <c r="AL28" s="6">
        <f>SUM(AI28:AK28)</f>
        <v>1337</v>
      </c>
      <c r="AM28" s="6">
        <f>COUNT(E28:AH28)</f>
        <v>8</v>
      </c>
      <c r="AN28" s="8">
        <f>(AL28/AM28)</f>
        <v>167.125</v>
      </c>
    </row>
    <row r="29" spans="1:40" ht="12.75">
      <c r="A29" s="6">
        <v>26</v>
      </c>
      <c r="B29" s="7">
        <v>2195</v>
      </c>
      <c r="C29" s="7" t="s">
        <v>62</v>
      </c>
      <c r="D29" s="7" t="s">
        <v>35</v>
      </c>
      <c r="E29" s="7">
        <v>179</v>
      </c>
      <c r="F29" s="7">
        <v>141</v>
      </c>
      <c r="G29" s="7"/>
      <c r="H29" s="7"/>
      <c r="I29" s="7">
        <v>152</v>
      </c>
      <c r="J29" s="7">
        <v>139</v>
      </c>
      <c r="K29" s="7"/>
      <c r="L29" s="7"/>
      <c r="M29" s="7">
        <v>147</v>
      </c>
      <c r="N29" s="7">
        <v>119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6">
        <f>SUM(E29:N29)</f>
        <v>877</v>
      </c>
      <c r="AJ29" s="6">
        <f>SUM(O29:X29)</f>
        <v>0</v>
      </c>
      <c r="AK29" s="6">
        <f>SUM(Y29:AH29)</f>
        <v>0</v>
      </c>
      <c r="AL29" s="6">
        <f>SUM(AI29:AK29)</f>
        <v>877</v>
      </c>
      <c r="AM29" s="6">
        <f>COUNT(E29:AH29)</f>
        <v>6</v>
      </c>
      <c r="AN29" s="8">
        <f>(AL29/AM29)</f>
        <v>146.16666666666666</v>
      </c>
    </row>
    <row r="30" spans="1:40" ht="12.75" hidden="1">
      <c r="A30" s="6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6">
        <f>SUM(E30:N30)</f>
        <v>0</v>
      </c>
      <c r="AJ30" s="6">
        <f>SUM(O30:X30)</f>
        <v>0</v>
      </c>
      <c r="AK30" s="6">
        <f>SUM(Y30:AH30)</f>
        <v>0</v>
      </c>
      <c r="AL30" s="6">
        <f>SUM(AI30:AK30)</f>
        <v>0</v>
      </c>
      <c r="AM30" s="6">
        <f>COUNT(E30:AH30)</f>
        <v>0</v>
      </c>
      <c r="AN30" s="8" t="e">
        <f>(AL30/AM30)</f>
        <v>#DIV/0!</v>
      </c>
    </row>
    <row r="31" spans="1:40" ht="12.75" hidden="1">
      <c r="A31" s="6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6">
        <f>SUM(E31:N31)</f>
        <v>0</v>
      </c>
      <c r="AJ31" s="6">
        <f>SUM(O31:X31)</f>
        <v>0</v>
      </c>
      <c r="AK31" s="6">
        <f>SUM(Y31:AH31)</f>
        <v>0</v>
      </c>
      <c r="AL31" s="6">
        <f>SUM(AI31:AK31)</f>
        <v>0</v>
      </c>
      <c r="AM31" s="6">
        <f>COUNT(E31:AH31)</f>
        <v>0</v>
      </c>
      <c r="AN31" s="8" t="e">
        <f>(AL31/AM31)</f>
        <v>#DIV/0!</v>
      </c>
    </row>
    <row r="32" spans="1:40" ht="12.75" hidden="1">
      <c r="A32" s="6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6">
        <f>SUM(E32:N32)</f>
        <v>0</v>
      </c>
      <c r="AJ32" s="6">
        <f>SUM(O32:X32)</f>
        <v>0</v>
      </c>
      <c r="AK32" s="6">
        <f>SUM(Y32:AH32)</f>
        <v>0</v>
      </c>
      <c r="AL32" s="6">
        <f>SUM(AI32:AK32)</f>
        <v>0</v>
      </c>
      <c r="AM32" s="6">
        <f>COUNT(E32:AH32)</f>
        <v>0</v>
      </c>
      <c r="AN32" s="8" t="e">
        <f>(AL32/AM32)</f>
        <v>#DIV/0!</v>
      </c>
    </row>
    <row r="33" spans="1:40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>SUM(E33:N33)</f>
        <v>0</v>
      </c>
      <c r="AJ33" s="6">
        <f>SUM(O33:X33)</f>
        <v>0</v>
      </c>
      <c r="AK33" s="6">
        <f>SUM(Y33:AH33)</f>
        <v>0</v>
      </c>
      <c r="AL33" s="6">
        <f>SUM(AI33:AK33)</f>
        <v>0</v>
      </c>
      <c r="AM33" s="6">
        <f>COUNT(E33:AH33)</f>
        <v>0</v>
      </c>
      <c r="AN33" s="8" t="e">
        <f>(AL33/AM33)</f>
        <v>#DIV/0!</v>
      </c>
    </row>
    <row r="34" spans="1:40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f>SUM(E34:N34)</f>
        <v>0</v>
      </c>
      <c r="AJ34" s="6">
        <f>SUM(O34:X34)</f>
        <v>0</v>
      </c>
      <c r="AK34" s="6">
        <f>SUM(Y34:AH34)</f>
        <v>0</v>
      </c>
      <c r="AL34" s="6">
        <f>SUM(AI34:AK34)</f>
        <v>0</v>
      </c>
      <c r="AM34" s="6">
        <f>COUNT(E34:AH34)</f>
        <v>0</v>
      </c>
      <c r="AN34" s="8" t="e">
        <f>(AL34/AM34)</f>
        <v>#DIV/0!</v>
      </c>
    </row>
    <row r="35" spans="1:40" ht="12.75" hidden="1">
      <c r="A35" s="6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>SUM(E35:N35)</f>
        <v>0</v>
      </c>
      <c r="AJ35" s="6">
        <f>SUM(O35:X35)</f>
        <v>0</v>
      </c>
      <c r="AK35" s="6">
        <f>SUM(Y35:AH35)</f>
        <v>0</v>
      </c>
      <c r="AL35" s="6">
        <f>SUM(AI35:AK35)</f>
        <v>0</v>
      </c>
      <c r="AM35" s="6">
        <f>COUNT(E35:AH35)</f>
        <v>0</v>
      </c>
      <c r="AN35" s="8" t="e">
        <f>(AL35/AM35)</f>
        <v>#DIV/0!</v>
      </c>
    </row>
    <row r="36" spans="1:40" ht="12.75" hidden="1">
      <c r="A36" s="6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>SUM(E36:N36)</f>
        <v>0</v>
      </c>
      <c r="AJ36" s="6">
        <f>SUM(O36:X36)</f>
        <v>0</v>
      </c>
      <c r="AK36" s="6">
        <f>SUM(Y36:AH36)</f>
        <v>0</v>
      </c>
      <c r="AL36" s="6">
        <f>SUM(AI36:AK36)</f>
        <v>0</v>
      </c>
      <c r="AM36" s="6">
        <f>COUNT(E36:AH36)</f>
        <v>0</v>
      </c>
      <c r="AN36" s="8" t="e">
        <f>(AL36/AM36)</f>
        <v>#DIV/0!</v>
      </c>
    </row>
    <row r="37" spans="1:40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>SUM(E37:N37)</f>
        <v>0</v>
      </c>
      <c r="AJ37" s="6">
        <f>SUM(O37:X37)</f>
        <v>0</v>
      </c>
      <c r="AK37" s="6">
        <f>SUM(Y37:AH37)</f>
        <v>0</v>
      </c>
      <c r="AL37" s="6">
        <f>SUM(AI37:AK37)</f>
        <v>0</v>
      </c>
      <c r="AM37" s="6">
        <f>COUNT(E37:AH37)</f>
        <v>0</v>
      </c>
      <c r="AN37" s="8" t="e">
        <f>(AL37/AM37)</f>
        <v>#DIV/0!</v>
      </c>
    </row>
    <row r="38" spans="1:40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>SUM(E38:N38)</f>
        <v>0</v>
      </c>
      <c r="AJ38" s="6">
        <f>SUM(O38:X38)</f>
        <v>0</v>
      </c>
      <c r="AK38" s="6">
        <f>SUM(Y38:AH38)</f>
        <v>0</v>
      </c>
      <c r="AL38" s="6">
        <f>SUM(AI38:AK38)</f>
        <v>0</v>
      </c>
      <c r="AM38" s="6">
        <f>COUNT(E38:AH38)</f>
        <v>0</v>
      </c>
      <c r="AN38" s="8" t="e">
        <f>(AL38/AM38)</f>
        <v>#DIV/0!</v>
      </c>
    </row>
    <row r="39" spans="1:40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>SUM(E39:N39)</f>
        <v>0</v>
      </c>
      <c r="AJ39" s="6">
        <f>SUM(O39:X39)</f>
        <v>0</v>
      </c>
      <c r="AK39" s="6">
        <f>SUM(Y39:AH39)</f>
        <v>0</v>
      </c>
      <c r="AL39" s="6">
        <f>SUM(AI39:AK39)</f>
        <v>0</v>
      </c>
      <c r="AM39" s="6">
        <f>COUNT(E39:AH39)</f>
        <v>0</v>
      </c>
      <c r="AN39" s="8" t="e">
        <f>(AL39/AM39)</f>
        <v>#DIV/0!</v>
      </c>
    </row>
    <row r="40" spans="1:40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>SUM(E40:N40)</f>
        <v>0</v>
      </c>
      <c r="AJ40" s="6">
        <f>SUM(O40:X40)</f>
        <v>0</v>
      </c>
      <c r="AK40" s="6">
        <f>SUM(Y40:AH40)</f>
        <v>0</v>
      </c>
      <c r="AL40" s="6">
        <f>SUM(AI40:AK40)</f>
        <v>0</v>
      </c>
      <c r="AM40" s="6">
        <f>COUNT(E40:AH40)</f>
        <v>0</v>
      </c>
      <c r="AN40" s="8" t="e">
        <f>(AL40/AM40)</f>
        <v>#DIV/0!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0</v>
      </c>
      <c r="AK41" s="6">
        <f>SUM(Y41:AH41)</f>
        <v>0</v>
      </c>
      <c r="AL41" s="6">
        <f>SUM(AI41:AK41)</f>
        <v>0</v>
      </c>
      <c r="AM41" s="6">
        <f>COUNT(E41:AH41)</f>
        <v>0</v>
      </c>
      <c r="AN41" s="8" t="e">
        <f>(AL41/AM41)</f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3937007874015748" right="0.35433070866141736" top="1.5748031496062993" bottom="0.1968503937007874" header="0" footer="0"/>
  <pageSetup horizontalDpi="240" verticalDpi="240" orientation="portrait" paperSize="9" r:id="rId1"/>
  <headerFooter alignWithMargins="0">
    <oddHeader>&amp;C&amp;"Arial,Normal"&amp;16
LLIGA CATALANA DE BOWLING 2012-2013
1a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2012-10-11T11:44:13Z</cp:lastPrinted>
  <dcterms:created xsi:type="dcterms:W3CDTF">1999-10-03T14:06:37Z</dcterms:created>
  <dcterms:modified xsi:type="dcterms:W3CDTF">2012-10-11T11:44:17Z</dcterms:modified>
  <cp:category/>
  <cp:version/>
  <cp:contentType/>
  <cp:contentStatus/>
</cp:coreProperties>
</file>